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787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D157" i="1" l="1"/>
  <c r="E129" i="1"/>
  <c r="D74" i="1" l="1"/>
  <c r="D72" i="1"/>
  <c r="D67" i="1"/>
  <c r="C67" i="1"/>
  <c r="C76" i="1"/>
  <c r="C74" i="1"/>
  <c r="C72" i="1"/>
  <c r="C69" i="1"/>
  <c r="D153" i="1" l="1"/>
  <c r="D150" i="1"/>
  <c r="D122" i="1"/>
  <c r="E121" i="1"/>
  <c r="C29" i="1"/>
  <c r="D29" i="1"/>
  <c r="D76" i="1" l="1"/>
  <c r="D69" i="1"/>
  <c r="C157" i="1" l="1"/>
  <c r="C153" i="1" l="1"/>
  <c r="C150" i="1"/>
  <c r="C122" i="1"/>
  <c r="E62" i="1" l="1"/>
  <c r="E136" i="1" l="1"/>
  <c r="E156" i="1" l="1"/>
  <c r="E77" i="1"/>
  <c r="E86" i="1"/>
  <c r="E87" i="1"/>
  <c r="E84" i="1"/>
  <c r="E83" i="1"/>
  <c r="E81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8" i="1"/>
  <c r="E119" i="1"/>
  <c r="E120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64" i="1"/>
  <c r="E23" i="1" l="1"/>
  <c r="E46" i="1"/>
  <c r="E29" i="1"/>
  <c r="E14" i="1"/>
  <c r="E127" i="1"/>
  <c r="E32" i="1" l="1"/>
  <c r="E10" i="1"/>
  <c r="E38" i="1" l="1"/>
  <c r="C22" i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<sst xmlns="http://schemas.openxmlformats.org/spreadsheetml/2006/main" count="299" uniqueCount="122">
  <si>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</si>
  <si>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</si>
  <si>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</si>
  <si>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</si>
  <si>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</si>
  <si>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</si>
  <si>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</si>
  <si>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</si>
  <si>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</si>
  <si>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</si>
  <si>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</si>
  <si>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</si>
  <si>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</si>
  <si>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</si>
  <si>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</si>
  <si>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</si>
  <si>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</si>
  <si>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</si>
  <si>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</si>
  <si>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</si>
  <si>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</si>
  <si>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</si>
  <si>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</si>
  <si>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</si>
  <si>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</si>
  <si>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</si>
  <si>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</si>
  <si>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</si>
  <si>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</si>
  <si>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</si>
  <si>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</si>
  <si>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</si>
  <si>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</si>
  <si>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</si>
  <si>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</si>
  <si>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</si>
  <si>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</si>
  <si>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</si>
  <si>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</si>
  <si>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</si>
  <si>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</si>
  <si>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</si>
  <si>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</si>
  <si>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</si>
  <si>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</si>
  <si>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</si>
  <si>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</si>
  <si>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</si>
  <si>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</si>
  <si>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</si>
  <si>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</si>
  <si>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</si>
  <si>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</si>
  <si>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</si>
  <si>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</si>
  <si>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</si>
  <si>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</si>
  <si>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</si>
  <si>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</si>
  <si>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</si>
  <si>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</si>
  <si>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</si>
  <si>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</si>
  <si>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</si>
  <si>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</si>
  <si>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</si>
  <si>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</si>
  <si>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</si>
  <si>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</si>
  <si>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</si>
  <si>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</si>
  <si>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</si>
  <si>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</si>
  <si>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</si>
  <si>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</si>
  <si>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</si>
  <si>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</si>
  <si>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</si>
  <si>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</si>
  <si>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</si>
  <si>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</si>
  <si>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</si>
  <si>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</si>
  <si>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</si>
  <si>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</si>
  <si>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</si>
  <si>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</si>
  <si>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</si>
  <si>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</si>
  <si>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</si>
  <si>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</si>
  <si>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</si>
  <si>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</si>
  <si>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</si>
  <si>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</si>
  <si>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</si>
  <si>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</si>
  <si>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</si>
  <si>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</si>
  <si>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</si>
  <si>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</si>
  <si>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</si>
  <si>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</si>
  <si>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</si>
  <si>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</si>
  <si>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</si>
  <si>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</si>
  <si>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</si>
  <si>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</si>
  <si>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</si>
  <si>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</si>
  <si>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</si>
  <si>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</si>
  <si>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</si>
  <si>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</si>
  <si>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</si>
  <si>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</si>
  <si>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</si>
  <si>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r>
      <t>*</t>
    </r>
    <r>
      <rPr>
        <b/>
        <u/>
        <sz val="10"/>
        <rFont val="Times New Roman"/>
        <family val="1"/>
        <charset val="204"/>
      </rPr>
      <t>Примечание:</t>
    </r>
    <r>
      <rPr>
        <b/>
        <sz val="10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</si>
  <si>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Аналитический отчет о социально-экономической ситуации в муниципальном образовании "Нукутский район" за 2021 год</t>
  </si>
  <si>
    <t>Значение показателя за  2021 год</t>
  </si>
  <si>
    <t>Значение показателя за соответствующий период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</si>
</sst>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</font>
    <font>
      <b/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2" fontId="6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tabSelected="1" view="pageBreakPreview" topLeftCell="A148" zoomScale="90" zoomScaleNormal="90" zoomScaleSheetLayoutView="90" workbookViewId="0">
      <selection activeCell="C177" sqref="C177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6" t="s">
        <v>23</v>
      </c>
      <c r="E1" s="106"/>
    </row>
    <row r="2" spans="1:6" ht="18" hidden="1" x14ac:dyDescent="0.2">
      <c r="A2" s="2"/>
      <c r="B2" s="2"/>
      <c r="C2" s="1"/>
      <c r="D2" s="107"/>
      <c r="E2" s="107"/>
    </row>
    <row r="3" spans="1:6" ht="51" customHeight="1" x14ac:dyDescent="0.2">
      <c r="A3" s="108" t="s">
        <v>119</v>
      </c>
      <c r="B3" s="108"/>
      <c r="C3" s="108"/>
      <c r="D3" s="108"/>
      <c r="E3" s="108"/>
    </row>
    <row r="4" spans="1:6" ht="18" hidden="1" x14ac:dyDescent="0.2">
      <c r="A4" s="109"/>
      <c r="B4" s="109"/>
      <c r="C4" s="109"/>
      <c r="D4" s="109"/>
      <c r="E4" s="109"/>
    </row>
    <row r="5" spans="1:6" ht="111" customHeight="1" x14ac:dyDescent="0.2">
      <c r="A5" s="55" t="s">
        <v>24</v>
      </c>
      <c r="B5" s="56" t="s">
        <v>25</v>
      </c>
      <c r="C5" s="57" t="s">
        <v>120</v>
      </c>
      <c r="D5" s="58" t="s">
        <v>121</v>
      </c>
      <c r="E5" s="57" t="s">
        <v>26</v>
      </c>
    </row>
    <row r="6" spans="1:6" ht="18.75" x14ac:dyDescent="0.2">
      <c r="A6" s="111" t="s">
        <v>27</v>
      </c>
      <c r="B6" s="112"/>
      <c r="C6" s="112"/>
      <c r="D6" s="112"/>
      <c r="E6" s="114"/>
    </row>
    <row r="7" spans="1:6" ht="39" x14ac:dyDescent="0.2">
      <c r="A7" s="3" t="s">
        <v>16</v>
      </c>
      <c r="B7" s="26" t="s">
        <v>28</v>
      </c>
      <c r="C7" s="91">
        <v>8880.7099999999991</v>
      </c>
      <c r="D7" s="91">
        <v>6890.67</v>
      </c>
      <c r="E7" s="76">
        <f>C7/D7*100</f>
        <v>128.88021048751426</v>
      </c>
      <c r="F7" s="77"/>
    </row>
    <row r="8" spans="1:6" ht="18.75" x14ac:dyDescent="0.2">
      <c r="A8" s="5" t="s">
        <v>29</v>
      </c>
      <c r="B8" s="6"/>
      <c r="C8" s="94"/>
      <c r="D8" s="94"/>
      <c r="E8" s="69"/>
    </row>
    <row r="9" spans="1:6" ht="41.25" customHeight="1" x14ac:dyDescent="0.2">
      <c r="A9" s="41" t="s">
        <v>115</v>
      </c>
      <c r="B9" s="7" t="s">
        <v>28</v>
      </c>
      <c r="C9" s="75">
        <v>348.48</v>
      </c>
      <c r="D9" s="75">
        <v>239.51</v>
      </c>
      <c r="E9" s="74">
        <f t="shared" ref="E9:E14" si="0">C9/D9*100</f>
        <v>145.49705649033444</v>
      </c>
    </row>
    <row r="10" spans="1:6" ht="42.75" customHeight="1" x14ac:dyDescent="0.2">
      <c r="A10" s="41" t="s">
        <v>8</v>
      </c>
      <c r="B10" s="7" t="s">
        <v>28</v>
      </c>
      <c r="C10" s="75">
        <v>348.48</v>
      </c>
      <c r="D10" s="75">
        <v>239.51</v>
      </c>
      <c r="E10" s="74">
        <f t="shared" si="0"/>
        <v>145.49705649033444</v>
      </c>
    </row>
    <row r="11" spans="1:6" ht="20.25" customHeight="1" x14ac:dyDescent="0.2">
      <c r="A11" s="41" t="s">
        <v>2</v>
      </c>
      <c r="B11" s="7" t="s">
        <v>28</v>
      </c>
      <c r="C11" s="75">
        <v>0</v>
      </c>
      <c r="D11" s="75">
        <v>0</v>
      </c>
      <c r="E11" s="74">
        <v>0</v>
      </c>
    </row>
    <row r="12" spans="1:6" ht="18.75" x14ac:dyDescent="0.2">
      <c r="A12" s="25" t="s">
        <v>3</v>
      </c>
      <c r="B12" s="7" t="s">
        <v>28</v>
      </c>
      <c r="C12" s="75">
        <v>0</v>
      </c>
      <c r="D12" s="75">
        <v>0</v>
      </c>
      <c r="E12" s="65">
        <v>0</v>
      </c>
    </row>
    <row r="13" spans="1:6" ht="18.75" x14ac:dyDescent="0.2">
      <c r="A13" s="52" t="s">
        <v>96</v>
      </c>
      <c r="B13" s="7" t="s">
        <v>28</v>
      </c>
      <c r="C13" s="75">
        <v>0</v>
      </c>
      <c r="D13" s="75">
        <v>0</v>
      </c>
      <c r="E13" s="74">
        <v>0</v>
      </c>
    </row>
    <row r="14" spans="1:6" ht="18.75" x14ac:dyDescent="0.2">
      <c r="A14" s="52" t="s">
        <v>97</v>
      </c>
      <c r="B14" s="7" t="s">
        <v>28</v>
      </c>
      <c r="C14" s="75">
        <v>8532.23</v>
      </c>
      <c r="D14" s="75">
        <v>6623.99</v>
      </c>
      <c r="E14" s="74">
        <f t="shared" si="0"/>
        <v>128.80801450485282</v>
      </c>
    </row>
    <row r="15" spans="1:6" ht="37.5" customHeight="1" x14ac:dyDescent="0.2">
      <c r="A15" s="41" t="s">
        <v>4</v>
      </c>
      <c r="B15" s="7" t="s">
        <v>28</v>
      </c>
      <c r="C15" s="75">
        <v>0</v>
      </c>
      <c r="D15" s="75">
        <v>0</v>
      </c>
      <c r="E15" s="65">
        <v>0</v>
      </c>
    </row>
    <row r="16" spans="1:6" ht="41.25" customHeight="1" x14ac:dyDescent="0.2">
      <c r="A16" s="41" t="s">
        <v>5</v>
      </c>
      <c r="B16" s="7" t="s">
        <v>28</v>
      </c>
      <c r="C16" s="75">
        <v>0</v>
      </c>
      <c r="D16" s="75">
        <v>0</v>
      </c>
      <c r="E16" s="65">
        <v>0</v>
      </c>
    </row>
    <row r="17" spans="1:5" ht="18.75" x14ac:dyDescent="0.2">
      <c r="A17" s="52" t="s">
        <v>20</v>
      </c>
      <c r="B17" s="7" t="s">
        <v>28</v>
      </c>
      <c r="C17" s="75">
        <v>0</v>
      </c>
      <c r="D17" s="75">
        <v>0</v>
      </c>
      <c r="E17" s="69">
        <v>0</v>
      </c>
    </row>
    <row r="18" spans="1:5" ht="37.5" x14ac:dyDescent="0.2">
      <c r="A18" s="25" t="s">
        <v>9</v>
      </c>
      <c r="B18" s="7" t="s">
        <v>28</v>
      </c>
      <c r="C18" s="75">
        <v>0</v>
      </c>
      <c r="D18" s="75">
        <v>0</v>
      </c>
      <c r="E18" s="74">
        <v>0</v>
      </c>
    </row>
    <row r="19" spans="1:5" ht="18.75" x14ac:dyDescent="0.2">
      <c r="A19" s="25" t="s">
        <v>19</v>
      </c>
      <c r="B19" s="7" t="s">
        <v>28</v>
      </c>
      <c r="C19" s="75">
        <v>0</v>
      </c>
      <c r="D19" s="75">
        <v>0</v>
      </c>
      <c r="E19" s="74">
        <v>0</v>
      </c>
    </row>
    <row r="20" spans="1:5" ht="18.75" x14ac:dyDescent="0.2">
      <c r="A20" s="25" t="s">
        <v>21</v>
      </c>
      <c r="B20" s="7" t="s">
        <v>28</v>
      </c>
      <c r="C20" s="75">
        <v>0</v>
      </c>
      <c r="D20" s="75">
        <v>0</v>
      </c>
      <c r="E20" s="74">
        <v>0</v>
      </c>
    </row>
    <row r="21" spans="1:5" ht="18.75" x14ac:dyDescent="0.2">
      <c r="A21" s="52" t="s">
        <v>101</v>
      </c>
      <c r="B21" s="7" t="s">
        <v>28</v>
      </c>
      <c r="C21" s="75">
        <v>0</v>
      </c>
      <c r="D21" s="75">
        <v>0</v>
      </c>
      <c r="E21" s="65">
        <v>0</v>
      </c>
    </row>
    <row r="22" spans="1:5" ht="39" x14ac:dyDescent="0.2">
      <c r="A22" s="9" t="s">
        <v>30</v>
      </c>
      <c r="B22" s="7" t="s">
        <v>31</v>
      </c>
      <c r="C22" s="75">
        <f>C7/15690*1000000/1000</f>
        <v>566.01083492670489</v>
      </c>
      <c r="D22" s="75">
        <v>439.18</v>
      </c>
      <c r="E22" s="65">
        <f>C22/D22*100</f>
        <v>128.87900972874559</v>
      </c>
    </row>
    <row r="23" spans="1:5" ht="19.5" x14ac:dyDescent="0.2">
      <c r="A23" s="9" t="s">
        <v>104</v>
      </c>
      <c r="B23" s="7" t="s">
        <v>28</v>
      </c>
      <c r="C23" s="75">
        <v>538.87</v>
      </c>
      <c r="D23" s="90">
        <v>303.66000000000003</v>
      </c>
      <c r="E23" s="65">
        <f>C23/D23*100</f>
        <v>177.45834156622539</v>
      </c>
    </row>
    <row r="24" spans="1:5" ht="19.5" x14ac:dyDescent="0.2">
      <c r="A24" s="9" t="s">
        <v>32</v>
      </c>
      <c r="B24" s="7" t="s">
        <v>28</v>
      </c>
      <c r="C24" s="75">
        <v>0</v>
      </c>
      <c r="D24" s="75">
        <v>0</v>
      </c>
      <c r="E24" s="65">
        <v>0</v>
      </c>
    </row>
    <row r="25" spans="1:5" ht="19.5" x14ac:dyDescent="0.2">
      <c r="A25" s="9" t="s">
        <v>33</v>
      </c>
      <c r="B25" s="7" t="s">
        <v>34</v>
      </c>
      <c r="C25" s="90">
        <v>100</v>
      </c>
      <c r="D25" s="75">
        <v>100</v>
      </c>
      <c r="E25" s="10"/>
    </row>
    <row r="26" spans="1:5" ht="19.5" x14ac:dyDescent="0.2">
      <c r="A26" s="9" t="s">
        <v>35</v>
      </c>
      <c r="B26" s="7" t="s">
        <v>34</v>
      </c>
      <c r="C26" s="75">
        <v>0</v>
      </c>
      <c r="D26" s="75">
        <v>0</v>
      </c>
      <c r="E26" s="10"/>
    </row>
    <row r="27" spans="1:5" ht="58.5" x14ac:dyDescent="0.2">
      <c r="A27" s="11" t="s">
        <v>36</v>
      </c>
      <c r="B27" s="7" t="s">
        <v>28</v>
      </c>
      <c r="C27" s="75">
        <v>129.77943916000001</v>
      </c>
      <c r="D27" s="75">
        <v>117.38</v>
      </c>
      <c r="E27" s="65">
        <f>C27/D27*100</f>
        <v>110.56350243653095</v>
      </c>
    </row>
    <row r="28" spans="1:5" ht="58.5" x14ac:dyDescent="0.2">
      <c r="A28" s="11" t="s">
        <v>37</v>
      </c>
      <c r="B28" s="7" t="s">
        <v>28</v>
      </c>
      <c r="C28" s="75">
        <v>135.21483565</v>
      </c>
      <c r="D28" s="75">
        <v>118.41</v>
      </c>
      <c r="E28" s="65">
        <f>C28/D28*100</f>
        <v>114.19207469808292</v>
      </c>
    </row>
    <row r="29" spans="1:5" ht="58.5" x14ac:dyDescent="0.2">
      <c r="A29" s="81" t="s">
        <v>105</v>
      </c>
      <c r="B29" s="28" t="s">
        <v>31</v>
      </c>
      <c r="C29" s="89">
        <f>C28/15690*1000</f>
        <v>8.617899021669853</v>
      </c>
      <c r="D29" s="89">
        <f>D28/15690*1000</f>
        <v>7.5468451242829824</v>
      </c>
      <c r="E29" s="74">
        <f>C29/D29*100</f>
        <v>114.19207469808292</v>
      </c>
    </row>
    <row r="30" spans="1:5" ht="18.75" x14ac:dyDescent="0.2">
      <c r="A30" s="111" t="s">
        <v>39</v>
      </c>
      <c r="B30" s="112"/>
      <c r="C30" s="112"/>
      <c r="D30" s="112"/>
      <c r="E30" s="113"/>
    </row>
    <row r="31" spans="1:5" ht="18.75" x14ac:dyDescent="0.2">
      <c r="A31" s="44" t="s">
        <v>10</v>
      </c>
      <c r="B31" s="79"/>
      <c r="C31" s="86"/>
      <c r="D31" s="95"/>
      <c r="E31" s="80"/>
    </row>
    <row r="32" spans="1:5" ht="37.5" x14ac:dyDescent="0.2">
      <c r="A32" s="54" t="s">
        <v>14</v>
      </c>
      <c r="B32" s="7" t="s">
        <v>28</v>
      </c>
      <c r="C32" s="75">
        <v>8049.78</v>
      </c>
      <c r="D32" s="75">
        <v>6071.58</v>
      </c>
      <c r="E32" s="73">
        <f>C32/D32*100</f>
        <v>132.58130503098039</v>
      </c>
    </row>
    <row r="33" spans="1:5" ht="18.75" x14ac:dyDescent="0.2">
      <c r="A33" s="54" t="s">
        <v>15</v>
      </c>
      <c r="B33" s="6" t="s">
        <v>34</v>
      </c>
      <c r="C33" s="87">
        <v>122.41</v>
      </c>
      <c r="D33" s="87">
        <v>99</v>
      </c>
      <c r="E33" s="63"/>
    </row>
    <row r="34" spans="1:5" ht="18.75" x14ac:dyDescent="0.2">
      <c r="A34" s="46" t="s">
        <v>110</v>
      </c>
      <c r="B34" s="26"/>
      <c r="C34" s="91"/>
      <c r="D34" s="91"/>
      <c r="E34" s="71"/>
    </row>
    <row r="35" spans="1:5" ht="37.5" x14ac:dyDescent="0.2">
      <c r="A35" s="42" t="s">
        <v>40</v>
      </c>
      <c r="B35" s="6" t="s">
        <v>28</v>
      </c>
      <c r="C35" s="73"/>
      <c r="D35" s="73"/>
      <c r="E35" s="73"/>
    </row>
    <row r="36" spans="1:5" ht="18.75" x14ac:dyDescent="0.2">
      <c r="A36" s="42" t="s">
        <v>7</v>
      </c>
      <c r="B36" s="6" t="s">
        <v>34</v>
      </c>
      <c r="C36" s="73"/>
      <c r="D36" s="73"/>
      <c r="E36" s="63"/>
    </row>
    <row r="37" spans="1:5" ht="18.75" x14ac:dyDescent="0.2">
      <c r="A37" s="46" t="s">
        <v>111</v>
      </c>
      <c r="B37" s="26"/>
      <c r="C37" s="91"/>
      <c r="D37" s="91"/>
      <c r="E37" s="71"/>
    </row>
    <row r="38" spans="1:5" ht="37.5" x14ac:dyDescent="0.2">
      <c r="A38" s="43" t="s">
        <v>40</v>
      </c>
      <c r="B38" s="6" t="s">
        <v>28</v>
      </c>
      <c r="C38" s="73">
        <v>8049.78</v>
      </c>
      <c r="D38" s="73">
        <v>5884.02</v>
      </c>
      <c r="E38" s="73">
        <f>C38/D38*100</f>
        <v>136.80748875768606</v>
      </c>
    </row>
    <row r="39" spans="1:5" ht="18.75" x14ac:dyDescent="0.2">
      <c r="A39" s="42" t="s">
        <v>7</v>
      </c>
      <c r="B39" s="6" t="s">
        <v>34</v>
      </c>
      <c r="C39" s="73">
        <v>123.39</v>
      </c>
      <c r="D39" s="73">
        <v>98.45</v>
      </c>
      <c r="E39" s="63"/>
    </row>
    <row r="40" spans="1:5" ht="37.5" x14ac:dyDescent="0.2">
      <c r="A40" s="46" t="s">
        <v>112</v>
      </c>
      <c r="B40" s="26"/>
      <c r="C40" s="91"/>
      <c r="D40" s="91"/>
      <c r="E40" s="71"/>
    </row>
    <row r="41" spans="1:5" ht="37.5" x14ac:dyDescent="0.2">
      <c r="A41" s="43" t="s">
        <v>103</v>
      </c>
      <c r="B41" s="6" t="s">
        <v>28</v>
      </c>
      <c r="C41" s="73">
        <v>0</v>
      </c>
      <c r="D41" s="73">
        <v>0</v>
      </c>
      <c r="E41" s="73">
        <v>0</v>
      </c>
    </row>
    <row r="42" spans="1:5" ht="18.75" x14ac:dyDescent="0.2">
      <c r="A42" s="45" t="s">
        <v>7</v>
      </c>
      <c r="B42" s="7" t="s">
        <v>34</v>
      </c>
      <c r="C42" s="75">
        <v>0</v>
      </c>
      <c r="D42" s="75">
        <v>0</v>
      </c>
      <c r="E42" s="63"/>
    </row>
    <row r="43" spans="1:5" ht="56.25" x14ac:dyDescent="0.2">
      <c r="A43" s="46" t="s">
        <v>0</v>
      </c>
      <c r="B43" s="26"/>
      <c r="C43" s="91"/>
      <c r="D43" s="91"/>
      <c r="E43" s="71"/>
    </row>
    <row r="44" spans="1:5" ht="37.5" x14ac:dyDescent="0.2">
      <c r="A44" s="43" t="s">
        <v>103</v>
      </c>
      <c r="B44" s="6" t="s">
        <v>28</v>
      </c>
      <c r="C44" s="73">
        <v>0</v>
      </c>
      <c r="D44" s="73">
        <v>0</v>
      </c>
      <c r="E44" s="73">
        <v>0</v>
      </c>
    </row>
    <row r="45" spans="1:5" ht="37.5" x14ac:dyDescent="0.2">
      <c r="A45" s="49" t="s">
        <v>116</v>
      </c>
      <c r="B45" s="50"/>
      <c r="C45" s="89"/>
      <c r="D45" s="89"/>
      <c r="E45" s="65"/>
    </row>
    <row r="46" spans="1:5" ht="18.75" x14ac:dyDescent="0.2">
      <c r="A46" s="14" t="s">
        <v>41</v>
      </c>
      <c r="B46" s="12" t="s">
        <v>28</v>
      </c>
      <c r="C46" s="89">
        <v>251.98</v>
      </c>
      <c r="D46" s="89">
        <v>244.96</v>
      </c>
      <c r="E46" s="65">
        <f>C46/D46*100</f>
        <v>102.86577400391901</v>
      </c>
    </row>
    <row r="47" spans="1:5" ht="18.75" x14ac:dyDescent="0.2">
      <c r="A47" s="15" t="s">
        <v>11</v>
      </c>
      <c r="B47" s="16" t="s">
        <v>34</v>
      </c>
      <c r="C47" s="93">
        <v>109.05</v>
      </c>
      <c r="D47" s="93">
        <v>102.63</v>
      </c>
      <c r="E47" s="72"/>
    </row>
    <row r="48" spans="1:5" ht="18.75" x14ac:dyDescent="0.2">
      <c r="A48" s="17" t="s">
        <v>12</v>
      </c>
      <c r="B48" s="18"/>
      <c r="C48" s="91"/>
      <c r="D48" s="91"/>
      <c r="E48" s="68"/>
    </row>
    <row r="49" spans="1:5" ht="18.75" x14ac:dyDescent="0.2">
      <c r="A49" s="19" t="s">
        <v>42</v>
      </c>
      <c r="B49" s="6" t="s">
        <v>28</v>
      </c>
      <c r="C49" s="73">
        <v>0</v>
      </c>
      <c r="D49" s="73">
        <v>0</v>
      </c>
      <c r="E49" s="62">
        <v>0</v>
      </c>
    </row>
    <row r="50" spans="1:5" ht="18.75" x14ac:dyDescent="0.2">
      <c r="A50" s="19" t="s">
        <v>43</v>
      </c>
      <c r="B50" s="6" t="s">
        <v>44</v>
      </c>
      <c r="C50" s="73">
        <v>3039</v>
      </c>
      <c r="D50" s="73">
        <v>4060</v>
      </c>
      <c r="E50" s="65">
        <f>C50/D50*100</f>
        <v>74.85221674876847</v>
      </c>
    </row>
    <row r="51" spans="1:5" ht="18.75" x14ac:dyDescent="0.2">
      <c r="A51" s="20" t="s">
        <v>45</v>
      </c>
      <c r="B51" s="16" t="s">
        <v>44</v>
      </c>
      <c r="C51" s="93">
        <v>0.1951</v>
      </c>
      <c r="D51" s="93">
        <v>0.26</v>
      </c>
      <c r="E51" s="65">
        <f>C51/D51*100</f>
        <v>75.038461538461533</v>
      </c>
    </row>
    <row r="52" spans="1:5" ht="18.75" x14ac:dyDescent="0.2">
      <c r="A52" s="59" t="s">
        <v>13</v>
      </c>
      <c r="B52" s="13"/>
      <c r="C52" s="87"/>
      <c r="D52" s="87"/>
      <c r="E52" s="68"/>
    </row>
    <row r="53" spans="1:5" ht="18.75" x14ac:dyDescent="0.2">
      <c r="A53" s="60" t="s">
        <v>46</v>
      </c>
      <c r="B53" s="6" t="s">
        <v>47</v>
      </c>
      <c r="C53" s="73">
        <v>0</v>
      </c>
      <c r="D53" s="73">
        <v>0</v>
      </c>
      <c r="E53" s="65">
        <v>0</v>
      </c>
    </row>
    <row r="54" spans="1:5" ht="18.75" x14ac:dyDescent="0.2">
      <c r="A54" s="61" t="s">
        <v>48</v>
      </c>
      <c r="B54" s="12" t="s">
        <v>49</v>
      </c>
      <c r="C54" s="87">
        <v>0</v>
      </c>
      <c r="D54" s="87">
        <v>0</v>
      </c>
      <c r="E54" s="70">
        <v>0</v>
      </c>
    </row>
    <row r="55" spans="1:5" ht="37.5" x14ac:dyDescent="0.2">
      <c r="A55" s="17" t="s">
        <v>6</v>
      </c>
      <c r="B55" s="18"/>
      <c r="C55" s="91"/>
      <c r="D55" s="91"/>
      <c r="E55" s="68"/>
    </row>
    <row r="56" spans="1:5" ht="18.75" x14ac:dyDescent="0.2">
      <c r="A56" s="19" t="s">
        <v>50</v>
      </c>
      <c r="B56" s="6" t="s">
        <v>28</v>
      </c>
      <c r="C56" s="73">
        <v>959.91332999999997</v>
      </c>
      <c r="D56" s="73">
        <v>872.71</v>
      </c>
      <c r="E56" s="65">
        <f>C56/D56*100</f>
        <v>109.99224599236858</v>
      </c>
    </row>
    <row r="57" spans="1:5" ht="18.75" x14ac:dyDescent="0.2">
      <c r="A57" s="20" t="s">
        <v>51</v>
      </c>
      <c r="B57" s="16" t="s">
        <v>34</v>
      </c>
      <c r="C57" s="93">
        <v>105.3</v>
      </c>
      <c r="D57" s="93">
        <v>107.41</v>
      </c>
      <c r="E57" s="72"/>
    </row>
    <row r="58" spans="1:5" ht="18.75" x14ac:dyDescent="0.2">
      <c r="A58" s="17" t="s">
        <v>52</v>
      </c>
      <c r="B58" s="18"/>
      <c r="C58" s="91"/>
      <c r="D58" s="91"/>
      <c r="E58" s="68"/>
    </row>
    <row r="59" spans="1:5" ht="18.75" x14ac:dyDescent="0.2">
      <c r="A59" s="19" t="s">
        <v>53</v>
      </c>
      <c r="B59" s="6" t="s">
        <v>54</v>
      </c>
      <c r="C59" s="92">
        <v>9</v>
      </c>
      <c r="D59" s="92">
        <v>14</v>
      </c>
      <c r="E59" s="65">
        <f>C59/D59*100</f>
        <v>64.285714285714292</v>
      </c>
    </row>
    <row r="60" spans="1:5" ht="37.5" x14ac:dyDescent="0.2">
      <c r="A60" s="20" t="s">
        <v>55</v>
      </c>
      <c r="B60" s="16" t="s">
        <v>34</v>
      </c>
      <c r="C60" s="93">
        <v>3.08</v>
      </c>
      <c r="D60" s="93">
        <v>2.52</v>
      </c>
      <c r="E60" s="72"/>
    </row>
    <row r="61" spans="1:5" ht="19.5" x14ac:dyDescent="0.2">
      <c r="A61" s="3" t="s">
        <v>113</v>
      </c>
      <c r="B61" s="12" t="s">
        <v>31</v>
      </c>
      <c r="C61" s="97">
        <v>396563</v>
      </c>
      <c r="D61" s="97">
        <v>642770</v>
      </c>
      <c r="E61" s="65">
        <f>C61/D61*100</f>
        <v>61.695941005336273</v>
      </c>
    </row>
    <row r="62" spans="1:5" ht="18.75" x14ac:dyDescent="0.2">
      <c r="A62" s="21" t="s">
        <v>56</v>
      </c>
      <c r="B62" s="22" t="s">
        <v>31</v>
      </c>
      <c r="C62" s="98">
        <v>110674.66</v>
      </c>
      <c r="D62" s="98">
        <v>426044</v>
      </c>
      <c r="E62" s="65">
        <f>C62/D62*100</f>
        <v>25.977284036390607</v>
      </c>
    </row>
    <row r="63" spans="1:5" ht="18.75" x14ac:dyDescent="0.2">
      <c r="A63" s="115" t="s">
        <v>18</v>
      </c>
      <c r="B63" s="116"/>
      <c r="C63" s="116"/>
      <c r="D63" s="116"/>
      <c r="E63" s="117"/>
    </row>
    <row r="64" spans="1:5" ht="78" x14ac:dyDescent="0.2">
      <c r="A64" s="3" t="s">
        <v>57</v>
      </c>
      <c r="B64" s="12" t="s">
        <v>68</v>
      </c>
      <c r="C64" s="82">
        <v>0</v>
      </c>
      <c r="D64" s="82">
        <v>3.3</v>
      </c>
      <c r="E64" s="64">
        <f>C64/D64*100</f>
        <v>0</v>
      </c>
    </row>
    <row r="65" spans="1:5" ht="19.5" x14ac:dyDescent="0.2">
      <c r="A65" s="9" t="s">
        <v>58</v>
      </c>
      <c r="B65" s="23"/>
      <c r="C65" s="96"/>
      <c r="D65" s="96"/>
      <c r="E65" s="65"/>
    </row>
    <row r="66" spans="1:5" ht="18.75" x14ac:dyDescent="0.2">
      <c r="A66" s="25" t="s">
        <v>59</v>
      </c>
      <c r="B66" s="7" t="s">
        <v>60</v>
      </c>
      <c r="C66" s="83">
        <v>7.6040000000000001</v>
      </c>
      <c r="D66" s="83">
        <v>7.609</v>
      </c>
      <c r="E66" s="64">
        <f>C66/D66*100</f>
        <v>99.934288342752012</v>
      </c>
    </row>
    <row r="67" spans="1:5" ht="18.75" x14ac:dyDescent="0.2">
      <c r="A67" s="24" t="s">
        <v>61</v>
      </c>
      <c r="B67" s="7" t="s">
        <v>34</v>
      </c>
      <c r="C67" s="83">
        <f>C66/15.579*100</f>
        <v>48.809294563194044</v>
      </c>
      <c r="D67" s="83">
        <f>D66/15.592*100</f>
        <v>48.800667008722421</v>
      </c>
      <c r="E67" s="66"/>
    </row>
    <row r="68" spans="1:5" ht="18.75" x14ac:dyDescent="0.2">
      <c r="A68" s="25" t="s">
        <v>62</v>
      </c>
      <c r="B68" s="7" t="s">
        <v>60</v>
      </c>
      <c r="C68" s="83">
        <v>7.9749999999999996</v>
      </c>
      <c r="D68" s="83">
        <v>7.9829999999999997</v>
      </c>
      <c r="E68" s="64">
        <f>C68/D68*100</f>
        <v>99.899787047475883</v>
      </c>
    </row>
    <row r="69" spans="1:5" ht="37.5" x14ac:dyDescent="0.2">
      <c r="A69" s="25" t="s">
        <v>63</v>
      </c>
      <c r="B69" s="7" t="s">
        <v>34</v>
      </c>
      <c r="C69" s="83">
        <f>C68/15.579*100</f>
        <v>51.190705436805949</v>
      </c>
      <c r="D69" s="83">
        <f>D68/15.592*100</f>
        <v>51.199332991277579</v>
      </c>
      <c r="E69" s="66"/>
    </row>
    <row r="70" spans="1:5" ht="19.5" x14ac:dyDescent="0.2">
      <c r="A70" s="9" t="s">
        <v>64</v>
      </c>
      <c r="B70" s="7"/>
      <c r="C70" s="83"/>
      <c r="D70" s="83"/>
      <c r="E70" s="65"/>
    </row>
    <row r="71" spans="1:5" ht="18.75" x14ac:dyDescent="0.2">
      <c r="A71" s="25" t="s">
        <v>65</v>
      </c>
      <c r="B71" s="7" t="s">
        <v>60</v>
      </c>
      <c r="C71" s="83">
        <v>4.7149999999999999</v>
      </c>
      <c r="D71" s="83">
        <v>4.7569999999999997</v>
      </c>
      <c r="E71" s="64">
        <f>C71/D71*100</f>
        <v>99.117090603321429</v>
      </c>
    </row>
    <row r="72" spans="1:5" ht="18.75" x14ac:dyDescent="0.2">
      <c r="A72" s="24" t="s">
        <v>61</v>
      </c>
      <c r="B72" s="7" t="s">
        <v>34</v>
      </c>
      <c r="C72" s="83">
        <f>C71/15.579*100</f>
        <v>30.265100455741699</v>
      </c>
      <c r="D72" s="83">
        <f>D71/15.592*100</f>
        <v>30.509235505387377</v>
      </c>
      <c r="E72" s="66"/>
    </row>
    <row r="73" spans="1:5" ht="18.75" x14ac:dyDescent="0.2">
      <c r="A73" s="25" t="s">
        <v>66</v>
      </c>
      <c r="B73" s="7" t="s">
        <v>60</v>
      </c>
      <c r="C73" s="83">
        <v>8.1120000000000001</v>
      </c>
      <c r="D73" s="83">
        <v>7.952</v>
      </c>
      <c r="E73" s="64">
        <f>C73/D73*100</f>
        <v>102.01207243460763</v>
      </c>
    </row>
    <row r="74" spans="1:5" ht="18.75" x14ac:dyDescent="0.2">
      <c r="A74" s="24" t="s">
        <v>61</v>
      </c>
      <c r="B74" s="7" t="s">
        <v>34</v>
      </c>
      <c r="C74" s="83">
        <f>C73/15.579*100</f>
        <v>52.07009435778933</v>
      </c>
      <c r="D74" s="83">
        <f>D73/15.592*100</f>
        <v>51.000513083632626</v>
      </c>
      <c r="E74" s="66"/>
    </row>
    <row r="75" spans="1:5" ht="18.75" x14ac:dyDescent="0.2">
      <c r="A75" s="25" t="s">
        <v>67</v>
      </c>
      <c r="B75" s="7" t="s">
        <v>60</v>
      </c>
      <c r="C75" s="83">
        <v>2.7519999999999998</v>
      </c>
      <c r="D75" s="83">
        <v>2.883</v>
      </c>
      <c r="E75" s="64">
        <f>C75/D75*100</f>
        <v>95.456122095039888</v>
      </c>
    </row>
    <row r="76" spans="1:5" ht="18.75" x14ac:dyDescent="0.2">
      <c r="A76" s="24" t="s">
        <v>61</v>
      </c>
      <c r="B76" s="7" t="s">
        <v>34</v>
      </c>
      <c r="C76" s="83">
        <f>C75/15.579*100</f>
        <v>17.664805186468964</v>
      </c>
      <c r="D76" s="83">
        <f>D75/15.592*100</f>
        <v>18.490251410979987</v>
      </c>
      <c r="E76" s="66"/>
    </row>
    <row r="77" spans="1:5" ht="39" x14ac:dyDescent="0.2">
      <c r="A77" s="11" t="s">
        <v>107</v>
      </c>
      <c r="B77" s="7" t="s">
        <v>68</v>
      </c>
      <c r="C77" s="84">
        <v>-27</v>
      </c>
      <c r="D77" s="84">
        <v>-65</v>
      </c>
      <c r="E77" s="64">
        <f>C77/D77*100</f>
        <v>41.53846153846154</v>
      </c>
    </row>
    <row r="78" spans="1:5" ht="39" x14ac:dyDescent="0.2">
      <c r="A78" s="11" t="s">
        <v>69</v>
      </c>
      <c r="B78" s="7" t="s">
        <v>34</v>
      </c>
      <c r="C78" s="83">
        <v>0</v>
      </c>
      <c r="D78" s="83">
        <v>0</v>
      </c>
      <c r="E78" s="66"/>
    </row>
    <row r="79" spans="1:5" ht="39" x14ac:dyDescent="0.2">
      <c r="A79" s="11" t="s">
        <v>70</v>
      </c>
      <c r="B79" s="22" t="s">
        <v>34</v>
      </c>
      <c r="C79" s="85">
        <v>100</v>
      </c>
      <c r="D79" s="85">
        <v>100</v>
      </c>
      <c r="E79" s="67"/>
    </row>
    <row r="80" spans="1:5" ht="18.75" x14ac:dyDescent="0.2">
      <c r="A80" s="111" t="s">
        <v>17</v>
      </c>
      <c r="B80" s="112"/>
      <c r="C80" s="112"/>
      <c r="D80" s="112"/>
      <c r="E80" s="113"/>
    </row>
    <row r="81" spans="1:5" ht="19.5" x14ac:dyDescent="0.2">
      <c r="A81" s="53" t="s">
        <v>79</v>
      </c>
      <c r="B81" s="4" t="s">
        <v>80</v>
      </c>
      <c r="C81" s="86">
        <v>15.579000000000001</v>
      </c>
      <c r="D81" s="86">
        <v>15.592000000000001</v>
      </c>
      <c r="E81" s="64">
        <f>C81/D81*100</f>
        <v>99.916623909697279</v>
      </c>
    </row>
    <row r="82" spans="1:5" ht="19.5" x14ac:dyDescent="0.2">
      <c r="A82" s="3" t="s">
        <v>71</v>
      </c>
      <c r="B82" s="12" t="s">
        <v>60</v>
      </c>
      <c r="C82" s="87"/>
      <c r="D82" s="87"/>
      <c r="E82" s="64"/>
    </row>
    <row r="83" spans="1:5" ht="19.5" x14ac:dyDescent="0.2">
      <c r="A83" s="9" t="s">
        <v>72</v>
      </c>
      <c r="B83" s="7" t="s">
        <v>60</v>
      </c>
      <c r="C83" s="75">
        <v>3.5630000000000002</v>
      </c>
      <c r="D83" s="75">
        <v>3.5630000000000002</v>
      </c>
      <c r="E83" s="64">
        <f>C83/D83*100</f>
        <v>100</v>
      </c>
    </row>
    <row r="84" spans="1:5" ht="18.75" x14ac:dyDescent="0.2">
      <c r="A84" s="25" t="s">
        <v>73</v>
      </c>
      <c r="B84" s="7" t="s">
        <v>60</v>
      </c>
      <c r="C84" s="75">
        <v>3.5630000000000002</v>
      </c>
      <c r="D84" s="75">
        <v>3.5630000000000002</v>
      </c>
      <c r="E84" s="64">
        <f>C84/D84*100</f>
        <v>100</v>
      </c>
    </row>
    <row r="85" spans="1:5" ht="19.5" x14ac:dyDescent="0.2">
      <c r="A85" s="9" t="s">
        <v>74</v>
      </c>
      <c r="B85" s="7" t="s">
        <v>60</v>
      </c>
      <c r="C85" s="75">
        <v>0</v>
      </c>
      <c r="D85" s="75">
        <v>0</v>
      </c>
      <c r="E85" s="64">
        <v>0</v>
      </c>
    </row>
    <row r="86" spans="1:5" ht="19.5" x14ac:dyDescent="0.2">
      <c r="A86" s="9" t="s">
        <v>75</v>
      </c>
      <c r="B86" s="7" t="s">
        <v>60</v>
      </c>
      <c r="C86" s="75">
        <v>3.9590000000000001</v>
      </c>
      <c r="D86" s="75">
        <v>3.9590000000000001</v>
      </c>
      <c r="E86" s="64">
        <f>C86/D86*100</f>
        <v>100</v>
      </c>
    </row>
    <row r="87" spans="1:5" ht="18.75" x14ac:dyDescent="0.2">
      <c r="A87" s="41" t="s">
        <v>76</v>
      </c>
      <c r="B87" s="47" t="s">
        <v>60</v>
      </c>
      <c r="C87" s="75">
        <v>0.499</v>
      </c>
      <c r="D87" s="75">
        <v>0.83199999999999996</v>
      </c>
      <c r="E87" s="64">
        <f>C87/D87*100</f>
        <v>59.97596153846154</v>
      </c>
    </row>
    <row r="88" spans="1:5" ht="58.5" x14ac:dyDescent="0.2">
      <c r="A88" s="9" t="s">
        <v>77</v>
      </c>
      <c r="B88" s="7" t="s">
        <v>34</v>
      </c>
      <c r="C88" s="83">
        <v>33.340000000000003</v>
      </c>
      <c r="D88" s="83">
        <v>40.630000000000003</v>
      </c>
      <c r="E88" s="66"/>
    </row>
    <row r="89" spans="1:5" ht="37.5" x14ac:dyDescent="0.2">
      <c r="A89" s="41" t="s">
        <v>115</v>
      </c>
      <c r="B89" s="7" t="s">
        <v>34</v>
      </c>
      <c r="C89" s="83">
        <v>11.76</v>
      </c>
      <c r="D89" s="83">
        <v>12.34</v>
      </c>
      <c r="E89" s="66"/>
    </row>
    <row r="90" spans="1:5" ht="37.5" x14ac:dyDescent="0.2">
      <c r="A90" s="41" t="s">
        <v>8</v>
      </c>
      <c r="B90" s="7" t="s">
        <v>34</v>
      </c>
      <c r="C90" s="83">
        <v>11.76</v>
      </c>
      <c r="D90" s="83">
        <v>12.23</v>
      </c>
      <c r="E90" s="66"/>
    </row>
    <row r="91" spans="1:5" ht="18.75" x14ac:dyDescent="0.2">
      <c r="A91" s="41" t="s">
        <v>2</v>
      </c>
      <c r="B91" s="7" t="s">
        <v>34</v>
      </c>
      <c r="C91" s="83">
        <v>0</v>
      </c>
      <c r="D91" s="83">
        <v>0.11</v>
      </c>
      <c r="E91" s="66"/>
    </row>
    <row r="92" spans="1:5" ht="18.75" x14ac:dyDescent="0.2">
      <c r="A92" s="25" t="s">
        <v>3</v>
      </c>
      <c r="B92" s="7" t="s">
        <v>34</v>
      </c>
      <c r="C92" s="83">
        <v>0</v>
      </c>
      <c r="D92" s="83">
        <v>0</v>
      </c>
      <c r="E92" s="66"/>
    </row>
    <row r="93" spans="1:5" ht="18.75" x14ac:dyDescent="0.2">
      <c r="A93" s="52" t="s">
        <v>96</v>
      </c>
      <c r="B93" s="7" t="s">
        <v>34</v>
      </c>
      <c r="C93" s="83">
        <v>0</v>
      </c>
      <c r="D93" s="83">
        <v>6.58</v>
      </c>
      <c r="E93" s="66"/>
    </row>
    <row r="94" spans="1:5" ht="18.75" x14ac:dyDescent="0.2">
      <c r="A94" s="52" t="s">
        <v>97</v>
      </c>
      <c r="B94" s="7" t="s">
        <v>34</v>
      </c>
      <c r="C94" s="83">
        <v>0.56000000000000005</v>
      </c>
      <c r="D94" s="83">
        <v>0.33</v>
      </c>
      <c r="E94" s="66"/>
    </row>
    <row r="95" spans="1:5" ht="37.5" x14ac:dyDescent="0.2">
      <c r="A95" s="41" t="s">
        <v>4</v>
      </c>
      <c r="B95" s="7" t="s">
        <v>34</v>
      </c>
      <c r="C95" s="83">
        <v>0</v>
      </c>
      <c r="D95" s="83">
        <v>0.44</v>
      </c>
      <c r="E95" s="66"/>
    </row>
    <row r="96" spans="1:5" ht="56.25" x14ac:dyDescent="0.2">
      <c r="A96" s="41" t="s">
        <v>5</v>
      </c>
      <c r="B96" s="7" t="s">
        <v>34</v>
      </c>
      <c r="C96" s="83">
        <v>1.07</v>
      </c>
      <c r="D96" s="83">
        <v>0.44</v>
      </c>
      <c r="E96" s="66"/>
    </row>
    <row r="97" spans="1:5" ht="18.75" x14ac:dyDescent="0.2">
      <c r="A97" s="52" t="s">
        <v>20</v>
      </c>
      <c r="B97" s="7" t="s">
        <v>34</v>
      </c>
      <c r="C97" s="83">
        <v>5.55</v>
      </c>
      <c r="D97" s="83">
        <v>5.26</v>
      </c>
      <c r="E97" s="66"/>
    </row>
    <row r="98" spans="1:5" ht="37.5" x14ac:dyDescent="0.2">
      <c r="A98" s="25" t="s">
        <v>6</v>
      </c>
      <c r="B98" s="6" t="s">
        <v>34</v>
      </c>
      <c r="C98" s="83">
        <v>9.6300000000000008</v>
      </c>
      <c r="D98" s="83">
        <v>10.88</v>
      </c>
      <c r="E98" s="66"/>
    </row>
    <row r="99" spans="1:5" ht="18.75" x14ac:dyDescent="0.2">
      <c r="A99" s="25" t="s">
        <v>19</v>
      </c>
      <c r="B99" s="6" t="s">
        <v>34</v>
      </c>
      <c r="C99" s="87">
        <v>0</v>
      </c>
      <c r="D99" s="87">
        <v>1.89</v>
      </c>
      <c r="E99" s="66"/>
    </row>
    <row r="100" spans="1:5" ht="18.75" x14ac:dyDescent="0.2">
      <c r="A100" s="25" t="s">
        <v>21</v>
      </c>
      <c r="B100" s="6" t="s">
        <v>34</v>
      </c>
      <c r="C100" s="87">
        <v>0</v>
      </c>
      <c r="D100" s="87">
        <v>0</v>
      </c>
      <c r="E100" s="66"/>
    </row>
    <row r="101" spans="1:5" ht="18.75" x14ac:dyDescent="0.2">
      <c r="A101" s="52" t="s">
        <v>101</v>
      </c>
      <c r="B101" s="6" t="s">
        <v>34</v>
      </c>
      <c r="C101" s="87">
        <v>4.7699999999999996</v>
      </c>
      <c r="D101" s="87">
        <v>2.4700000000000002</v>
      </c>
      <c r="E101" s="66"/>
    </row>
    <row r="102" spans="1:5" ht="75" x14ac:dyDescent="0.2">
      <c r="A102" s="48" t="s">
        <v>108</v>
      </c>
      <c r="B102" s="22" t="s">
        <v>34</v>
      </c>
      <c r="C102" s="87">
        <v>5.05</v>
      </c>
      <c r="D102" s="87">
        <v>8.0500000000000007</v>
      </c>
      <c r="E102" s="66"/>
    </row>
    <row r="103" spans="1:5" ht="18.75" x14ac:dyDescent="0.2">
      <c r="A103" s="111" t="s">
        <v>78</v>
      </c>
      <c r="B103" s="112"/>
      <c r="C103" s="112"/>
      <c r="D103" s="112"/>
      <c r="E103" s="113"/>
    </row>
    <row r="104" spans="1:5" ht="19.5" x14ac:dyDescent="0.2">
      <c r="A104" s="9" t="s">
        <v>81</v>
      </c>
      <c r="B104" s="7" t="s">
        <v>80</v>
      </c>
      <c r="C104" s="73">
        <v>2.3620999999999999</v>
      </c>
      <c r="D104" s="73">
        <v>2.3689</v>
      </c>
      <c r="E104" s="65">
        <f>C104/D104*100</f>
        <v>99.712946937397092</v>
      </c>
    </row>
    <row r="105" spans="1:5" ht="19.5" x14ac:dyDescent="0.2">
      <c r="A105" s="3" t="s">
        <v>82</v>
      </c>
      <c r="B105" s="28"/>
      <c r="C105" s="89"/>
      <c r="D105" s="89"/>
      <c r="E105" s="65"/>
    </row>
    <row r="106" spans="1:5" ht="37.5" x14ac:dyDescent="0.2">
      <c r="A106" s="41" t="s">
        <v>115</v>
      </c>
      <c r="B106" s="6" t="s">
        <v>80</v>
      </c>
      <c r="C106" s="73">
        <v>0.16889999999999999</v>
      </c>
      <c r="D106" s="73">
        <v>0.1792</v>
      </c>
      <c r="E106" s="65">
        <f t="shared" ref="E106:E127" si="1">C106/D106*100</f>
        <v>94.252232142857139</v>
      </c>
    </row>
    <row r="107" spans="1:5" ht="37.5" x14ac:dyDescent="0.2">
      <c r="A107" s="41" t="s">
        <v>8</v>
      </c>
      <c r="B107" s="6" t="s">
        <v>80</v>
      </c>
      <c r="C107" s="73">
        <v>0.16889999999999999</v>
      </c>
      <c r="D107" s="73"/>
      <c r="E107" s="65"/>
    </row>
    <row r="108" spans="1:5" ht="18.75" x14ac:dyDescent="0.2">
      <c r="A108" s="41" t="s">
        <v>2</v>
      </c>
      <c r="B108" s="7" t="s">
        <v>80</v>
      </c>
      <c r="C108" s="75"/>
      <c r="D108" s="75"/>
      <c r="E108" s="65"/>
    </row>
    <row r="109" spans="1:5" ht="18.75" x14ac:dyDescent="0.2">
      <c r="A109" s="25" t="s">
        <v>3</v>
      </c>
      <c r="B109" s="7" t="s">
        <v>80</v>
      </c>
      <c r="C109" s="75"/>
      <c r="D109" s="75"/>
      <c r="E109" s="65"/>
    </row>
    <row r="110" spans="1:5" ht="18.75" x14ac:dyDescent="0.2">
      <c r="A110" s="52" t="s">
        <v>96</v>
      </c>
      <c r="B110" s="7" t="s">
        <v>80</v>
      </c>
      <c r="C110" s="75"/>
      <c r="D110" s="75"/>
      <c r="E110" s="65"/>
    </row>
    <row r="111" spans="1:5" ht="18.75" x14ac:dyDescent="0.2">
      <c r="A111" s="52" t="s">
        <v>97</v>
      </c>
      <c r="B111" s="7" t="s">
        <v>80</v>
      </c>
      <c r="C111" s="75">
        <v>0.253</v>
      </c>
      <c r="D111" s="75">
        <v>0.254</v>
      </c>
      <c r="E111" s="65">
        <f t="shared" si="1"/>
        <v>99.606299212598429</v>
      </c>
    </row>
    <row r="112" spans="1:5" ht="37.5" x14ac:dyDescent="0.2">
      <c r="A112" s="41" t="s">
        <v>4</v>
      </c>
      <c r="B112" s="7" t="s">
        <v>80</v>
      </c>
      <c r="C112" s="89">
        <v>4.8300000000000003E-2</v>
      </c>
      <c r="D112" s="89">
        <v>4.7899999999999998E-2</v>
      </c>
      <c r="E112" s="65">
        <f t="shared" si="1"/>
        <v>100.83507306889355</v>
      </c>
    </row>
    <row r="113" spans="1:5" ht="56.25" x14ac:dyDescent="0.2">
      <c r="A113" s="41" t="s">
        <v>5</v>
      </c>
      <c r="B113" s="7" t="s">
        <v>80</v>
      </c>
      <c r="C113" s="89"/>
      <c r="D113" s="89"/>
      <c r="E113" s="65"/>
    </row>
    <row r="114" spans="1:5" ht="18.75" x14ac:dyDescent="0.2">
      <c r="A114" s="52" t="s">
        <v>20</v>
      </c>
      <c r="B114" s="7" t="s">
        <v>80</v>
      </c>
      <c r="C114" s="89"/>
      <c r="D114" s="89"/>
      <c r="E114" s="65"/>
    </row>
    <row r="115" spans="1:5" ht="37.5" x14ac:dyDescent="0.2">
      <c r="A115" s="25" t="s">
        <v>6</v>
      </c>
      <c r="B115" s="7" t="s">
        <v>80</v>
      </c>
      <c r="C115" s="89"/>
      <c r="D115" s="89"/>
      <c r="E115" s="65"/>
    </row>
    <row r="116" spans="1:5" ht="18.75" x14ac:dyDescent="0.2">
      <c r="A116" s="25" t="s">
        <v>19</v>
      </c>
      <c r="B116" s="7" t="s">
        <v>80</v>
      </c>
      <c r="C116" s="89"/>
      <c r="D116" s="89"/>
      <c r="E116" s="65"/>
    </row>
    <row r="117" spans="1:5" ht="18.75" x14ac:dyDescent="0.2">
      <c r="A117" s="25" t="s">
        <v>21</v>
      </c>
      <c r="B117" s="7" t="s">
        <v>80</v>
      </c>
      <c r="C117" s="89"/>
      <c r="D117" s="89"/>
      <c r="E117" s="65"/>
    </row>
    <row r="118" spans="1:5" ht="37.5" x14ac:dyDescent="0.2">
      <c r="A118" s="25" t="s">
        <v>95</v>
      </c>
      <c r="B118" s="7" t="s">
        <v>80</v>
      </c>
      <c r="C118" s="89">
        <v>0.3039</v>
      </c>
      <c r="D118" s="89">
        <v>0.30170000000000002</v>
      </c>
      <c r="E118" s="65">
        <f t="shared" si="1"/>
        <v>100.72920119323831</v>
      </c>
    </row>
    <row r="119" spans="1:5" ht="18.75" x14ac:dyDescent="0.3">
      <c r="A119" s="8" t="s">
        <v>98</v>
      </c>
      <c r="B119" s="7" t="s">
        <v>80</v>
      </c>
      <c r="C119" s="89">
        <v>0.99829999999999997</v>
      </c>
      <c r="D119" s="89">
        <v>0.99680000000000002</v>
      </c>
      <c r="E119" s="65">
        <f t="shared" si="1"/>
        <v>100.15048154093098</v>
      </c>
    </row>
    <row r="120" spans="1:5" ht="18.75" x14ac:dyDescent="0.3">
      <c r="A120" s="8" t="s">
        <v>99</v>
      </c>
      <c r="B120" s="7" t="s">
        <v>80</v>
      </c>
      <c r="C120" s="89">
        <v>0.35070000000000001</v>
      </c>
      <c r="D120" s="89">
        <v>0.3594</v>
      </c>
      <c r="E120" s="65">
        <f t="shared" si="1"/>
        <v>97.579298831385643</v>
      </c>
    </row>
    <row r="121" spans="1:5" ht="18.75" x14ac:dyDescent="0.3">
      <c r="A121" s="8" t="s">
        <v>101</v>
      </c>
      <c r="B121" s="6" t="s">
        <v>80</v>
      </c>
      <c r="C121" s="89">
        <v>0.23899999999999999</v>
      </c>
      <c r="D121" s="89">
        <v>0.25829999999999997</v>
      </c>
      <c r="E121" s="65">
        <f t="shared" si="1"/>
        <v>92.528068137824235</v>
      </c>
    </row>
    <row r="122" spans="1:5" ht="75" x14ac:dyDescent="0.3">
      <c r="A122" s="34" t="s">
        <v>106</v>
      </c>
      <c r="B122" s="6" t="s">
        <v>80</v>
      </c>
      <c r="C122" s="89">
        <f>C124+C125+C126+C127</f>
        <v>0.38250000000000001</v>
      </c>
      <c r="D122" s="89">
        <f>D124+D125+D126+D127</f>
        <v>0.37959999999999999</v>
      </c>
      <c r="E122" s="65">
        <f t="shared" si="1"/>
        <v>100.76396206533194</v>
      </c>
    </row>
    <row r="123" spans="1:5" ht="18.75" x14ac:dyDescent="0.3">
      <c r="A123" s="35" t="s">
        <v>100</v>
      </c>
      <c r="B123" s="28"/>
      <c r="C123" s="88"/>
      <c r="D123" s="88"/>
      <c r="E123" s="65"/>
    </row>
    <row r="124" spans="1:5" ht="37.5" x14ac:dyDescent="0.2">
      <c r="A124" s="25" t="s">
        <v>117</v>
      </c>
      <c r="B124" s="7" t="s">
        <v>80</v>
      </c>
      <c r="C124" s="89">
        <v>7.8600000000000003E-2</v>
      </c>
      <c r="D124" s="89">
        <v>7.9000000000000001E-2</v>
      </c>
      <c r="E124" s="65">
        <f t="shared" si="1"/>
        <v>99.493670886075961</v>
      </c>
    </row>
    <row r="125" spans="1:5" ht="18.75" x14ac:dyDescent="0.3">
      <c r="A125" s="8" t="s">
        <v>22</v>
      </c>
      <c r="B125" s="7" t="s">
        <v>80</v>
      </c>
      <c r="C125" s="89"/>
      <c r="D125" s="89"/>
      <c r="E125" s="65"/>
    </row>
    <row r="126" spans="1:5" ht="18.75" x14ac:dyDescent="0.3">
      <c r="A126" s="36" t="s">
        <v>114</v>
      </c>
      <c r="B126" s="7" t="s">
        <v>80</v>
      </c>
      <c r="C126" s="88"/>
      <c r="D126" s="88"/>
      <c r="E126" s="65"/>
    </row>
    <row r="127" spans="1:5" ht="18.75" x14ac:dyDescent="0.3">
      <c r="A127" s="8" t="s">
        <v>102</v>
      </c>
      <c r="B127" s="6" t="s">
        <v>60</v>
      </c>
      <c r="C127" s="89">
        <v>0.3039</v>
      </c>
      <c r="D127" s="89">
        <v>0.30059999999999998</v>
      </c>
      <c r="E127" s="65">
        <f t="shared" si="1"/>
        <v>101.09780439121758</v>
      </c>
    </row>
    <row r="128" spans="1:5" ht="39" x14ac:dyDescent="0.2">
      <c r="A128" s="51" t="s">
        <v>83</v>
      </c>
      <c r="B128" s="6" t="s">
        <v>34</v>
      </c>
      <c r="C128" s="75">
        <v>1.2</v>
      </c>
      <c r="D128" s="75">
        <v>1.9</v>
      </c>
      <c r="E128" s="78"/>
    </row>
    <row r="129" spans="1:5" s="101" customFormat="1" ht="19.5" x14ac:dyDescent="0.2">
      <c r="A129" s="9" t="s">
        <v>84</v>
      </c>
      <c r="B129" s="7" t="s">
        <v>38</v>
      </c>
      <c r="C129" s="90">
        <v>26964.2</v>
      </c>
      <c r="D129" s="75">
        <v>26306.400000000001</v>
      </c>
      <c r="E129" s="65">
        <f t="shared" ref="E129:E147" si="2">C129/D129*100</f>
        <v>102.50053218988535</v>
      </c>
    </row>
    <row r="130" spans="1:5" ht="39" x14ac:dyDescent="0.2">
      <c r="A130" s="9" t="s">
        <v>85</v>
      </c>
      <c r="B130" s="7" t="s">
        <v>38</v>
      </c>
      <c r="C130" s="75">
        <v>40956.199999999997</v>
      </c>
      <c r="D130" s="75">
        <v>37951.9</v>
      </c>
      <c r="E130" s="65">
        <f t="shared" si="2"/>
        <v>107.91607271309209</v>
      </c>
    </row>
    <row r="131" spans="1:5" ht="19.5" x14ac:dyDescent="0.2">
      <c r="A131" s="3" t="s">
        <v>82</v>
      </c>
      <c r="B131" s="28"/>
      <c r="C131" s="90"/>
      <c r="D131" s="90"/>
      <c r="E131" s="65"/>
    </row>
    <row r="132" spans="1:5" ht="37.5" x14ac:dyDescent="0.2">
      <c r="A132" s="41" t="s">
        <v>1</v>
      </c>
      <c r="B132" s="6" t="s">
        <v>38</v>
      </c>
      <c r="C132" s="73">
        <v>34801.1</v>
      </c>
      <c r="D132" s="73">
        <v>30768.9</v>
      </c>
      <c r="E132" s="65">
        <f t="shared" si="2"/>
        <v>113.10479087650191</v>
      </c>
    </row>
    <row r="133" spans="1:5" ht="37.5" x14ac:dyDescent="0.2">
      <c r="A133" s="41" t="s">
        <v>8</v>
      </c>
      <c r="B133" s="6" t="s">
        <v>38</v>
      </c>
      <c r="C133" s="73">
        <v>35946.6</v>
      </c>
      <c r="D133" s="73">
        <v>31306.2</v>
      </c>
      <c r="E133" s="65">
        <f t="shared" si="2"/>
        <v>114.82262299480612</v>
      </c>
    </row>
    <row r="134" spans="1:5" ht="18.75" x14ac:dyDescent="0.2">
      <c r="A134" s="41" t="s">
        <v>2</v>
      </c>
      <c r="B134" s="7" t="s">
        <v>38</v>
      </c>
      <c r="C134" s="75">
        <v>26175.599999999999</v>
      </c>
      <c r="D134" s="75">
        <v>26988.799999999999</v>
      </c>
      <c r="E134" s="65">
        <f t="shared" si="2"/>
        <v>96.986898268911546</v>
      </c>
    </row>
    <row r="135" spans="1:5" ht="18.75" x14ac:dyDescent="0.2">
      <c r="A135" s="25" t="s">
        <v>3</v>
      </c>
      <c r="B135" s="7" t="s">
        <v>38</v>
      </c>
      <c r="C135" s="75">
        <v>0</v>
      </c>
      <c r="D135" s="75">
        <v>0</v>
      </c>
      <c r="E135" s="65">
        <v>0</v>
      </c>
    </row>
    <row r="136" spans="1:5" ht="18.75" x14ac:dyDescent="0.2">
      <c r="A136" s="52" t="s">
        <v>96</v>
      </c>
      <c r="B136" s="7" t="s">
        <v>38</v>
      </c>
      <c r="C136" s="75">
        <v>58015.5</v>
      </c>
      <c r="D136" s="75">
        <v>52547.5</v>
      </c>
      <c r="E136" s="65">
        <f t="shared" si="2"/>
        <v>110.40582330272611</v>
      </c>
    </row>
    <row r="137" spans="1:5" ht="18.75" x14ac:dyDescent="0.2">
      <c r="A137" s="52" t="s">
        <v>97</v>
      </c>
      <c r="B137" s="7" t="s">
        <v>38</v>
      </c>
      <c r="C137" s="75">
        <v>54030.6</v>
      </c>
      <c r="D137" s="75">
        <v>49017.1</v>
      </c>
      <c r="E137" s="65">
        <f t="shared" si="2"/>
        <v>110.22806326771676</v>
      </c>
    </row>
    <row r="138" spans="1:5" ht="37.5" x14ac:dyDescent="0.2">
      <c r="A138" s="41" t="s">
        <v>4</v>
      </c>
      <c r="B138" s="7" t="s">
        <v>38</v>
      </c>
      <c r="C138" s="75">
        <v>52666.9</v>
      </c>
      <c r="D138" s="75">
        <v>45332.3</v>
      </c>
      <c r="E138" s="65">
        <f t="shared" si="2"/>
        <v>116.17963350635199</v>
      </c>
    </row>
    <row r="139" spans="1:5" ht="56.25" x14ac:dyDescent="0.2">
      <c r="A139" s="41" t="s">
        <v>5</v>
      </c>
      <c r="B139" s="7" t="s">
        <v>38</v>
      </c>
      <c r="C139" s="75">
        <v>0</v>
      </c>
      <c r="D139" s="75">
        <v>0</v>
      </c>
      <c r="E139" s="65">
        <v>0</v>
      </c>
    </row>
    <row r="140" spans="1:5" ht="18.75" x14ac:dyDescent="0.2">
      <c r="A140" s="52" t="s">
        <v>20</v>
      </c>
      <c r="B140" s="7" t="s">
        <v>38</v>
      </c>
      <c r="C140" s="75">
        <v>0</v>
      </c>
      <c r="D140" s="75">
        <v>0</v>
      </c>
      <c r="E140" s="65">
        <v>0</v>
      </c>
    </row>
    <row r="141" spans="1:5" ht="37.5" x14ac:dyDescent="0.2">
      <c r="A141" s="25" t="s">
        <v>6</v>
      </c>
      <c r="B141" s="7" t="s">
        <v>38</v>
      </c>
      <c r="C141" s="75">
        <v>28648.3</v>
      </c>
      <c r="D141" s="75">
        <v>26418.3</v>
      </c>
      <c r="E141" s="65">
        <f t="shared" si="2"/>
        <v>108.44111846712316</v>
      </c>
    </row>
    <row r="142" spans="1:5" ht="18.75" x14ac:dyDescent="0.2">
      <c r="A142" s="25" t="s">
        <v>19</v>
      </c>
      <c r="B142" s="7" t="s">
        <v>38</v>
      </c>
      <c r="C142" s="75">
        <v>26980.6</v>
      </c>
      <c r="D142" s="75">
        <v>24925.4</v>
      </c>
      <c r="E142" s="65">
        <f t="shared" si="2"/>
        <v>108.24540428639058</v>
      </c>
    </row>
    <row r="143" spans="1:5" ht="18.75" x14ac:dyDescent="0.2">
      <c r="A143" s="25" t="s">
        <v>21</v>
      </c>
      <c r="B143" s="7" t="s">
        <v>38</v>
      </c>
      <c r="C143" s="75">
        <v>35510.800000000003</v>
      </c>
      <c r="D143" s="75">
        <v>35786.300000000003</v>
      </c>
      <c r="E143" s="65">
        <v>0</v>
      </c>
    </row>
    <row r="144" spans="1:5" ht="37.5" x14ac:dyDescent="0.2">
      <c r="A144" s="25" t="s">
        <v>95</v>
      </c>
      <c r="B144" s="7" t="s">
        <v>38</v>
      </c>
      <c r="C144" s="75">
        <v>52154.400000000001</v>
      </c>
      <c r="D144" s="75">
        <v>51797.9</v>
      </c>
      <c r="E144" s="65">
        <f t="shared" si="2"/>
        <v>100.68825184032558</v>
      </c>
    </row>
    <row r="145" spans="1:5" ht="18.75" x14ac:dyDescent="0.3">
      <c r="A145" s="8" t="s">
        <v>98</v>
      </c>
      <c r="B145" s="7" t="s">
        <v>38</v>
      </c>
      <c r="C145" s="75">
        <v>33762.699999999997</v>
      </c>
      <c r="D145" s="75">
        <v>30940.6</v>
      </c>
      <c r="E145" s="65">
        <f t="shared" si="2"/>
        <v>109.12102544876312</v>
      </c>
    </row>
    <row r="146" spans="1:5" ht="18.75" x14ac:dyDescent="0.3">
      <c r="A146" s="8" t="s">
        <v>99</v>
      </c>
      <c r="B146" s="7" t="s">
        <v>38</v>
      </c>
      <c r="C146" s="75">
        <v>40052.6</v>
      </c>
      <c r="D146" s="75">
        <v>37895.300000000003</v>
      </c>
      <c r="E146" s="65">
        <f t="shared" si="2"/>
        <v>105.69279039880935</v>
      </c>
    </row>
    <row r="147" spans="1:5" ht="18.75" x14ac:dyDescent="0.3">
      <c r="A147" s="8" t="s">
        <v>101</v>
      </c>
      <c r="B147" s="7" t="s">
        <v>38</v>
      </c>
      <c r="C147" s="75">
        <v>50959</v>
      </c>
      <c r="D147" s="75">
        <v>44818.5</v>
      </c>
      <c r="E147" s="65">
        <f t="shared" si="2"/>
        <v>113.70081551145175</v>
      </c>
    </row>
    <row r="148" spans="1:5" ht="75" x14ac:dyDescent="0.3">
      <c r="A148" s="34" t="s">
        <v>106</v>
      </c>
      <c r="B148" s="7" t="s">
        <v>38</v>
      </c>
      <c r="C148" s="90"/>
      <c r="D148" s="75"/>
      <c r="E148" s="62"/>
    </row>
    <row r="149" spans="1:5" ht="18.75" x14ac:dyDescent="0.3">
      <c r="A149" s="35" t="s">
        <v>100</v>
      </c>
      <c r="B149" s="7" t="s">
        <v>38</v>
      </c>
      <c r="C149" s="90"/>
      <c r="D149" s="75"/>
      <c r="E149" s="62"/>
    </row>
    <row r="150" spans="1:5" ht="37.5" x14ac:dyDescent="0.2">
      <c r="A150" s="25" t="s">
        <v>117</v>
      </c>
      <c r="B150" s="7" t="s">
        <v>38</v>
      </c>
      <c r="C150" s="75">
        <f>C147</f>
        <v>50959</v>
      </c>
      <c r="D150" s="75">
        <f>D147</f>
        <v>44818.5</v>
      </c>
      <c r="E150" s="65">
        <f t="shared" ref="E150:E155" si="3">C150/D150*100</f>
        <v>113.70081551145175</v>
      </c>
    </row>
    <row r="151" spans="1:5" ht="18.75" x14ac:dyDescent="0.3">
      <c r="A151" s="8" t="s">
        <v>22</v>
      </c>
      <c r="B151" s="7" t="s">
        <v>38</v>
      </c>
      <c r="C151" s="75"/>
      <c r="D151" s="75"/>
      <c r="E151" s="65"/>
    </row>
    <row r="152" spans="1:5" ht="18.75" x14ac:dyDescent="0.3">
      <c r="A152" s="36" t="s">
        <v>114</v>
      </c>
      <c r="B152" s="7" t="s">
        <v>38</v>
      </c>
      <c r="C152" s="90"/>
      <c r="D152" s="90"/>
      <c r="E152" s="62"/>
    </row>
    <row r="153" spans="1:5" ht="18.75" x14ac:dyDescent="0.3">
      <c r="A153" s="8" t="s">
        <v>102</v>
      </c>
      <c r="B153" s="7" t="s">
        <v>38</v>
      </c>
      <c r="C153" s="75">
        <f>C144</f>
        <v>52154.400000000001</v>
      </c>
      <c r="D153" s="75">
        <f>D144</f>
        <v>51797.9</v>
      </c>
      <c r="E153" s="65">
        <f t="shared" si="3"/>
        <v>100.68825184032558</v>
      </c>
    </row>
    <row r="154" spans="1:5" ht="19.5" x14ac:dyDescent="0.35">
      <c r="A154" s="27" t="s">
        <v>86</v>
      </c>
      <c r="B154" s="7" t="s">
        <v>28</v>
      </c>
      <c r="C154" s="75">
        <v>5.7077</v>
      </c>
      <c r="D154" s="75">
        <v>4.3982000000000001</v>
      </c>
      <c r="E154" s="65">
        <f t="shared" si="3"/>
        <v>129.7735437224319</v>
      </c>
    </row>
    <row r="155" spans="1:5" ht="19.5" x14ac:dyDescent="0.35">
      <c r="A155" s="29" t="s">
        <v>87</v>
      </c>
      <c r="B155" s="7" t="s">
        <v>28</v>
      </c>
      <c r="C155" s="75">
        <v>1160.9104</v>
      </c>
      <c r="D155" s="75">
        <v>1078.8516</v>
      </c>
      <c r="E155" s="65">
        <f t="shared" si="3"/>
        <v>107.60612488316281</v>
      </c>
    </row>
    <row r="156" spans="1:5" ht="39" x14ac:dyDescent="0.2">
      <c r="A156" s="11" t="s">
        <v>109</v>
      </c>
      <c r="B156" s="7" t="s">
        <v>38</v>
      </c>
      <c r="C156" s="83">
        <v>13413</v>
      </c>
      <c r="D156" s="83">
        <v>12243</v>
      </c>
      <c r="E156" s="102">
        <f>C156/D156*100</f>
        <v>109.55648125459444</v>
      </c>
    </row>
    <row r="157" spans="1:5" ht="58.5" x14ac:dyDescent="0.2">
      <c r="A157" s="9" t="s">
        <v>88</v>
      </c>
      <c r="B157" s="7" t="s">
        <v>89</v>
      </c>
      <c r="C157" s="83">
        <f>C129/C156</f>
        <v>2.0103034369641395</v>
      </c>
      <c r="D157" s="83">
        <f>D129/D156</f>
        <v>2.1486890468022546</v>
      </c>
      <c r="E157" s="100"/>
    </row>
    <row r="158" spans="1:5" ht="39" x14ac:dyDescent="0.2">
      <c r="A158" s="9" t="s">
        <v>90</v>
      </c>
      <c r="B158" s="7" t="s">
        <v>60</v>
      </c>
      <c r="C158" s="96"/>
      <c r="D158" s="96"/>
      <c r="E158" s="99"/>
    </row>
    <row r="159" spans="1:5" ht="39" x14ac:dyDescent="0.2">
      <c r="A159" s="9" t="s">
        <v>91</v>
      </c>
      <c r="B159" s="7" t="s">
        <v>34</v>
      </c>
      <c r="C159" s="96"/>
      <c r="D159" s="96"/>
      <c r="E159" s="100"/>
    </row>
    <row r="160" spans="1:5" ht="19.5" x14ac:dyDescent="0.2">
      <c r="A160" s="9" t="s">
        <v>92</v>
      </c>
      <c r="B160" s="22" t="s">
        <v>94</v>
      </c>
      <c r="C160" s="83">
        <v>0</v>
      </c>
      <c r="D160" s="83">
        <v>0</v>
      </c>
      <c r="E160" s="102">
        <v>0</v>
      </c>
    </row>
    <row r="161" spans="1:5" ht="18.75" x14ac:dyDescent="0.2">
      <c r="A161" s="103" t="s">
        <v>93</v>
      </c>
      <c r="B161" s="22" t="s">
        <v>94</v>
      </c>
      <c r="C161" s="104">
        <v>0</v>
      </c>
      <c r="D161" s="104">
        <v>0</v>
      </c>
      <c r="E161" s="105">
        <v>0</v>
      </c>
    </row>
    <row r="162" spans="1:5" ht="0.75" customHeight="1" x14ac:dyDescent="0.2">
      <c r="A162" s="37"/>
      <c r="B162" s="38"/>
      <c r="C162" s="39"/>
      <c r="D162" s="39"/>
      <c r="E162" s="40"/>
    </row>
    <row r="163" spans="1:5" ht="16.5" customHeight="1" x14ac:dyDescent="0.2">
      <c r="A163" s="110" t="s">
        <v>118</v>
      </c>
      <c r="B163" s="110"/>
      <c r="C163" s="110"/>
      <c r="D163" s="110"/>
      <c r="E163" s="110"/>
    </row>
    <row r="164" spans="1:5" ht="15.75" x14ac:dyDescent="0.2">
      <c r="A164" s="30"/>
      <c r="B164" s="31"/>
      <c r="C164" s="32"/>
      <c r="D164" s="32"/>
      <c r="E164" s="33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6" type="noConversion"/>
  <printOptions horizontalCentered="1"/>
  <pageMargins left="0.78740157480314965" right="0.19685039370078741" top="0.19685039370078741" bottom="0.19685039370078741" header="0" footer="0"/>
  <pageSetup paperSize="9" scale="6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2022-02-21T02:09:07Z</cp:lastPrinted>
  <dcterms:created xsi:type="dcterms:W3CDTF">2006-03-06T08:26:24Z</dcterms:created>
  <dcterms:modified xsi:type="dcterms:W3CDTF">2022-03-24T06:42:11Z</dcterms:modified>
</cp:coreProperties>
</file>